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uria.branders\Desktop\CASH\CWG\Tools emergency floods 2015\"/>
    </mc:Choice>
  </mc:AlternateContent>
  <bookViews>
    <workbookView xWindow="8865" yWindow="90" windowWidth="10740" windowHeight="8625"/>
  </bookViews>
  <sheets>
    <sheet name="MEB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4" l="1"/>
  <c r="F5" i="4"/>
  <c r="F12" i="4"/>
  <c r="F18" i="4"/>
  <c r="F10" i="4"/>
</calcChain>
</file>

<file path=xl/sharedStrings.xml><?xml version="1.0" encoding="utf-8"?>
<sst xmlns="http://schemas.openxmlformats.org/spreadsheetml/2006/main" count="73" uniqueCount="56">
  <si>
    <t>Item</t>
  </si>
  <si>
    <t>Unit</t>
  </si>
  <si>
    <t xml:space="preserve">Quantity per HH 6 per month </t>
  </si>
  <si>
    <t>Price per unit</t>
  </si>
  <si>
    <t>Total price per month</t>
  </si>
  <si>
    <t>TOTAL</t>
  </si>
  <si>
    <t>Notes</t>
  </si>
  <si>
    <t>Source</t>
  </si>
  <si>
    <t>NFIs</t>
  </si>
  <si>
    <t>Category</t>
  </si>
  <si>
    <t>Shelter toolkit</t>
  </si>
  <si>
    <t>Food</t>
  </si>
  <si>
    <t>WASH</t>
  </si>
  <si>
    <t>Other</t>
  </si>
  <si>
    <t>Shelter</t>
  </si>
  <si>
    <t>Lumpsum</t>
  </si>
  <si>
    <t>Survival?</t>
  </si>
  <si>
    <t>transport</t>
  </si>
  <si>
    <t>Basic hygiene items</t>
  </si>
  <si>
    <t>Food Basket (4.5 people)</t>
  </si>
  <si>
    <t>latrine pan and pipe</t>
  </si>
  <si>
    <t>NFI kit (with 2 tarps)</t>
  </si>
  <si>
    <t>Cooking fuel</t>
  </si>
  <si>
    <t>Contingency / debt repayment</t>
  </si>
  <si>
    <t>Shelter cluster / SCI</t>
  </si>
  <si>
    <t>Transport</t>
  </si>
  <si>
    <t>Seeds/land prep (2 acres)</t>
  </si>
  <si>
    <t>2 basket seeds</t>
  </si>
  <si>
    <t xml:space="preserve">TOTAL </t>
  </si>
  <si>
    <t>WASH cluster</t>
  </si>
  <si>
    <t>estimate only</t>
  </si>
  <si>
    <t>check with FAO</t>
  </si>
  <si>
    <t>Red Cross shelter tool kit</t>
  </si>
  <si>
    <t>WFP - 13,000 per person/month</t>
  </si>
  <si>
    <t>Agencies will be distirbuting NFI kits (including tarps), shelter toolkits, hygiene kits, dignity kits - but this will not cover all needs</t>
  </si>
  <si>
    <t>Objective: to address a range of urgent needs, and support early recovery, with dignity of choice</t>
  </si>
  <si>
    <t>These baskets will vary regionally, as they are based on national averages. So agencies can adjust up or down as necessary +/- 20% (eg - higher prices in Rakhine/Chin)</t>
  </si>
  <si>
    <t>Agencies can adjust these amounts if they are providing in-kind items as well (lower amount of cash + in-kind)</t>
  </si>
  <si>
    <t>Targeting - needs to be addressed by agencies. However, as close to blanket for seriously affected households at village level is recommended</t>
  </si>
  <si>
    <t>Families are receiving other private support which is not tracked (food, NFIs, cash)</t>
  </si>
  <si>
    <t xml:space="preserve">RECOMMENDATION: cash transfer value of 70% of 130,000 = </t>
  </si>
  <si>
    <t>Multi-purpose cash transfer of 70% of 130,000 can thus be justified - as there is no need to cover all needs under both of the above options</t>
  </si>
  <si>
    <t>Targeting - seriously affected households could be either : housing destruction; or livelihoods/crop damage. GAD/TA input is essential</t>
  </si>
  <si>
    <t>Cash transfer value is in line with one months income at minimum wage (25 days x 3500 MMK) = 87,500 MMK</t>
  </si>
  <si>
    <t>Market assessments should be done by any agencies wishing to do cash - availability, access etc. CASH MAY NOT BE APPROPRIATE</t>
  </si>
  <si>
    <t>Protection and gender issues should be considered - eg - targeting can focus on FHHs, EVIs</t>
  </si>
  <si>
    <t xml:space="preserve">GoM Social Protection Policy - use of cash transfers for vulnerable people could also supporting future initiatives </t>
  </si>
  <si>
    <t>lost hardware, consumables</t>
  </si>
  <si>
    <t xml:space="preserve">Based on current guidance on multi-purpose cash grants, also experience from OCHA-led Cash Coordination Group in Nepal </t>
  </si>
  <si>
    <t>Post Distribution Monitoring - simple tools are sharable so all agencies can do the same monitoring</t>
  </si>
  <si>
    <t>JUSTIFICATION 2: NFI / EMERGENCY SHELTER / WASH EXPENDITURE BASKET- for families with serious housing damage</t>
  </si>
  <si>
    <t>Assumptions / principles:</t>
  </si>
  <si>
    <t>Reduction of transfer value to 70% also contributes to bettering achieving universality</t>
  </si>
  <si>
    <t>Myanmar Expenditure Baskets - to Guide Multi-Purpose Cash Transfers for Flood Response</t>
  </si>
  <si>
    <t>JUSTIFICATION 1: FOOD / LIVELIHOODS EXPENDITURE BASKET- for families with serious crops/livelihoods damage</t>
  </si>
  <si>
    <t>Livelihood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</si>
</sst>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/>
    <xf numFmtId="1" fontId="5" fillId="3" borderId="0" xfId="0" applyNumberFormat="1" applyFont="1" applyFill="1" applyBorder="1"/>
    <xf numFmtId="1" fontId="4" fillId="3" borderId="0" xfId="0" applyNumberFormat="1" applyFont="1" applyFill="1" applyBorder="1"/>
    <xf numFmtId="1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2" fontId="1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/>
    <xf numFmtId="2" fontId="0" fillId="0" borderId="0" xfId="0" applyNumberFormat="1"/>
    <xf numFmtId="0" fontId="7" fillId="0" borderId="0" xfId="0" applyFont="1" applyBorder="1" applyAlignment="1">
      <alignment vertical="top"/>
    </xf>
    <xf numFmtId="0" fontId="6" fillId="0" borderId="0" xfId="0" applyFont="1" applyBorder="1"/>
    <xf numFmtId="1" fontId="6" fillId="0" borderId="0" xfId="0" applyNumberFormat="1" applyFont="1" applyBorder="1"/>
    <xf numFmtId="0" fontId="0" fillId="0" borderId="0" xfId="0"/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/>
    <xf numFmtId="1" fontId="8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0" fillId="0" borderId="0" xfId="0"/>
    <xf numFmtId="165" fontId="2" fillId="0" borderId="0" xfId="1" applyNumberFormat="1" applyFont="1" applyBorder="1"/>
    <xf numFmtId="165" fontId="7" fillId="0" borderId="0" xfId="1" applyNumberFormat="1" applyFont="1" applyBorder="1"/>
    <xf numFmtId="165" fontId="4" fillId="3" borderId="0" xfId="1" applyNumberFormat="1" applyFont="1" applyFill="1" applyBorder="1"/>
    <xf numFmtId="0" fontId="10" fillId="0" borderId="0" xfId="0" applyFont="1"/>
    <xf numFmtId="165" fontId="10" fillId="0" borderId="0" xfId="1" applyNumberFormat="1" applyFont="1"/>
    <xf numFmtId="0" fontId="1" fillId="2" borderId="0" xfId="0" applyFont="1" applyFill="1" applyBorder="1" applyAlignment="1">
      <alignment horizontal="left"/>
    </xf>
    <xf numFmtId="0" fontId="0" fillId="0" borderId="0" xfId="0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relativeIndent="0" justifyLastLine="0" shrinkToFit="0" readingOrder="0"/>
    </dxf>
  </dxfs>
  <tableStyles count="2" defaultTableStyle="TableStyleMedium9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43" displayName="Table43" ref="A3:I18" totalsRowShown="0" headerRowDxfId="10" dataDxfId="9">
  <autoFilter ref="A3:I18"/>
  <tableColumns count="9">
    <tableColumn id="1" name="Category" dataDxfId="8"/>
    <tableColumn id="9" name="Item" dataDxfId="7"/>
    <tableColumn id="2" name="Unit" dataDxfId="6"/>
    <tableColumn id="3" name="Quantity per HH 6 per month " dataDxfId="5"/>
    <tableColumn id="4" name="Price per unit" dataDxfId="4"/>
    <tableColumn id="5" name="Total price per month" dataDxfId="3"/>
    <tableColumn id="8" name="Source" dataDxfId="2"/>
    <tableColumn id="6" name="Notes" dataDxfId="1">
      <calculatedColumnFormula>3500*25</calculatedColumnFormula>
    </tableColumn>
    <tableColumn id="11" name="Survival?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SheetLayoutView="100" workbookViewId="0">
      <selection activeCell="A33" sqref="A33"/>
    </sheetView>
  </sheetViews>
  <sheetFormatPr defaultColWidth="8.85546875" defaultRowHeight="15" x14ac:dyDescent="0.25"/>
  <cols>
    <col min="1" max="1" width="20.140625" style="24" customWidth="1"/>
    <col min="2" max="2" width="24.7109375" style="24" customWidth="1"/>
    <col min="3" max="3" width="19.28515625" style="24" customWidth="1"/>
    <col min="4" max="4" width="16.42578125" style="24" customWidth="1"/>
    <col min="5" max="5" width="10.28515625" style="24" customWidth="1"/>
    <col min="6" max="6" width="11.42578125" style="20" customWidth="1"/>
    <col min="7" max="7" width="26.42578125" style="24" bestFit="1" customWidth="1"/>
    <col min="8" max="8" width="27.42578125" style="24" bestFit="1" customWidth="1"/>
    <col min="9" max="9" width="16.140625" style="24" customWidth="1"/>
    <col min="10" max="16384" width="8.85546875" style="24"/>
  </cols>
  <sheetData>
    <row r="1" spans="1:9" x14ac:dyDescent="0.25">
      <c r="A1" s="36" t="s">
        <v>53</v>
      </c>
      <c r="B1" s="36"/>
      <c r="C1" s="37"/>
      <c r="D1" s="37"/>
      <c r="E1" s="37"/>
      <c r="F1" s="37"/>
    </row>
    <row r="2" spans="1:9" s="30" customFormat="1" x14ac:dyDescent="0.25">
      <c r="A2" s="29" t="s">
        <v>35</v>
      </c>
      <c r="B2" s="29"/>
    </row>
    <row r="3" spans="1:9" ht="25.5" x14ac:dyDescent="0.25">
      <c r="A3" s="1" t="s">
        <v>9</v>
      </c>
      <c r="B3" s="1" t="s">
        <v>0</v>
      </c>
      <c r="C3" s="2" t="s">
        <v>1</v>
      </c>
      <c r="D3" s="2" t="s">
        <v>2</v>
      </c>
      <c r="E3" s="2" t="s">
        <v>3</v>
      </c>
      <c r="F3" s="17" t="s">
        <v>4</v>
      </c>
      <c r="G3" s="2" t="s">
        <v>7</v>
      </c>
      <c r="H3" s="2" t="s">
        <v>6</v>
      </c>
      <c r="I3" s="2" t="s">
        <v>16</v>
      </c>
    </row>
    <row r="4" spans="1:9" x14ac:dyDescent="0.25">
      <c r="A4" s="14" t="s">
        <v>54</v>
      </c>
      <c r="B4" s="8"/>
      <c r="C4" s="1"/>
      <c r="D4" s="1"/>
      <c r="E4" s="1"/>
      <c r="F4" s="18"/>
      <c r="G4" s="13"/>
      <c r="H4" s="13"/>
      <c r="I4" s="1"/>
    </row>
    <row r="5" spans="1:9" x14ac:dyDescent="0.25">
      <c r="A5" s="3" t="s">
        <v>11</v>
      </c>
      <c r="B5" s="3" t="s">
        <v>19</v>
      </c>
      <c r="C5" s="4"/>
      <c r="D5" s="5"/>
      <c r="E5" s="4"/>
      <c r="F5" s="31">
        <f>13000*4.5</f>
        <v>58500</v>
      </c>
      <c r="G5" s="6" t="s">
        <v>33</v>
      </c>
      <c r="H5" s="6" t="s">
        <v>30</v>
      </c>
      <c r="I5" s="6"/>
    </row>
    <row r="6" spans="1:9" x14ac:dyDescent="0.25">
      <c r="A6" s="3" t="s">
        <v>55</v>
      </c>
      <c r="B6" s="3" t="s">
        <v>26</v>
      </c>
      <c r="C6" s="4" t="s">
        <v>27</v>
      </c>
      <c r="D6" s="5"/>
      <c r="E6" s="4"/>
      <c r="F6" s="31">
        <v>50000</v>
      </c>
      <c r="G6" s="6" t="s">
        <v>31</v>
      </c>
      <c r="H6" s="6" t="s">
        <v>30</v>
      </c>
      <c r="I6" s="6"/>
    </row>
    <row r="7" spans="1:9" x14ac:dyDescent="0.25">
      <c r="A7" s="7" t="s">
        <v>11</v>
      </c>
      <c r="B7" s="26" t="s">
        <v>22</v>
      </c>
      <c r="C7" s="27" t="s">
        <v>15</v>
      </c>
      <c r="D7" s="27"/>
      <c r="E7" s="27"/>
      <c r="F7" s="31">
        <v>5000</v>
      </c>
      <c r="G7" s="6" t="s">
        <v>30</v>
      </c>
      <c r="H7" s="28"/>
      <c r="I7" s="28"/>
    </row>
    <row r="8" spans="1:9" x14ac:dyDescent="0.25">
      <c r="A8" s="25" t="s">
        <v>13</v>
      </c>
      <c r="B8" s="8" t="s">
        <v>25</v>
      </c>
      <c r="C8" s="27" t="s">
        <v>15</v>
      </c>
      <c r="D8" s="27"/>
      <c r="E8" s="27"/>
      <c r="F8" s="31">
        <v>5000</v>
      </c>
      <c r="G8" s="6" t="s">
        <v>30</v>
      </c>
      <c r="H8" s="28"/>
      <c r="I8" s="28"/>
    </row>
    <row r="9" spans="1:9" x14ac:dyDescent="0.25">
      <c r="A9" s="7" t="s">
        <v>13</v>
      </c>
      <c r="B9" s="7" t="s">
        <v>23</v>
      </c>
      <c r="C9" s="4" t="s">
        <v>15</v>
      </c>
      <c r="D9" s="4"/>
      <c r="E9" s="4"/>
      <c r="F9" s="31">
        <v>10000</v>
      </c>
      <c r="G9" s="6" t="s">
        <v>30</v>
      </c>
      <c r="H9" s="6"/>
      <c r="I9" s="6"/>
    </row>
    <row r="10" spans="1:9" x14ac:dyDescent="0.25">
      <c r="A10" s="21" t="s">
        <v>28</v>
      </c>
      <c r="B10" s="16"/>
      <c r="C10" s="22"/>
      <c r="D10" s="22"/>
      <c r="E10" s="22"/>
      <c r="F10" s="32">
        <f>SUM(F5:F9)</f>
        <v>128500</v>
      </c>
      <c r="G10" s="23"/>
      <c r="H10" s="23"/>
      <c r="I10" s="23"/>
    </row>
    <row r="11" spans="1:9" x14ac:dyDescent="0.25">
      <c r="A11" s="15" t="s">
        <v>50</v>
      </c>
      <c r="B11" s="15"/>
      <c r="C11" s="4"/>
      <c r="D11" s="4"/>
      <c r="E11" s="6"/>
      <c r="F11" s="19"/>
      <c r="G11" s="6"/>
      <c r="H11" s="6"/>
      <c r="I11" s="6"/>
    </row>
    <row r="12" spans="1:9" x14ac:dyDescent="0.25">
      <c r="A12" s="3" t="s">
        <v>8</v>
      </c>
      <c r="B12" s="3" t="s">
        <v>21</v>
      </c>
      <c r="C12" s="4"/>
      <c r="D12" s="5"/>
      <c r="E12" s="4"/>
      <c r="F12" s="31">
        <f>115661-45996</f>
        <v>69665</v>
      </c>
      <c r="G12" s="6" t="s">
        <v>24</v>
      </c>
      <c r="H12" s="6"/>
      <c r="I12" s="6"/>
    </row>
    <row r="13" spans="1:9" s="30" customFormat="1" x14ac:dyDescent="0.25">
      <c r="A13" s="7" t="s">
        <v>14</v>
      </c>
      <c r="B13" s="8" t="s">
        <v>10</v>
      </c>
      <c r="C13" s="4"/>
      <c r="D13" s="5"/>
      <c r="E13" s="4"/>
      <c r="F13" s="31">
        <v>34000</v>
      </c>
      <c r="G13" s="6" t="s">
        <v>32</v>
      </c>
      <c r="H13" s="6"/>
      <c r="I13" s="6"/>
    </row>
    <row r="14" spans="1:9" x14ac:dyDescent="0.25">
      <c r="A14" s="3" t="s">
        <v>12</v>
      </c>
      <c r="B14" s="3" t="s">
        <v>18</v>
      </c>
      <c r="C14" s="4" t="s">
        <v>47</v>
      </c>
      <c r="D14" s="5"/>
      <c r="E14" s="4"/>
      <c r="F14" s="31">
        <v>7000</v>
      </c>
      <c r="G14" s="6" t="s">
        <v>29</v>
      </c>
      <c r="H14" s="6"/>
      <c r="I14" s="6"/>
    </row>
    <row r="15" spans="1:9" x14ac:dyDescent="0.25">
      <c r="A15" s="3" t="s">
        <v>12</v>
      </c>
      <c r="B15" s="3" t="s">
        <v>20</v>
      </c>
      <c r="C15" s="4"/>
      <c r="D15" s="5"/>
      <c r="E15" s="4"/>
      <c r="F15" s="31">
        <v>8000</v>
      </c>
      <c r="G15" s="6" t="s">
        <v>29</v>
      </c>
      <c r="H15" s="6"/>
      <c r="I15" s="6"/>
    </row>
    <row r="16" spans="1:9" x14ac:dyDescent="0.25">
      <c r="A16" s="8" t="s">
        <v>13</v>
      </c>
      <c r="B16" s="26" t="s">
        <v>17</v>
      </c>
      <c r="C16" s="27" t="s">
        <v>15</v>
      </c>
      <c r="D16" s="27"/>
      <c r="E16" s="27"/>
      <c r="F16" s="31">
        <v>5000</v>
      </c>
      <c r="G16" s="6" t="s">
        <v>30</v>
      </c>
      <c r="H16" s="6"/>
      <c r="I16" s="6"/>
    </row>
    <row r="17" spans="1:9" s="30" customFormat="1" x14ac:dyDescent="0.25">
      <c r="A17" s="7" t="s">
        <v>13</v>
      </c>
      <c r="B17" s="7" t="s">
        <v>23</v>
      </c>
      <c r="C17" s="4" t="s">
        <v>15</v>
      </c>
      <c r="D17" s="4"/>
      <c r="E17" s="4"/>
      <c r="F17" s="31">
        <v>10000</v>
      </c>
      <c r="G17" s="6" t="s">
        <v>30</v>
      </c>
      <c r="H17" s="6"/>
      <c r="I17" s="6"/>
    </row>
    <row r="18" spans="1:9" x14ac:dyDescent="0.25">
      <c r="A18" s="21" t="s">
        <v>5</v>
      </c>
      <c r="B18" s="8"/>
      <c r="C18" s="4"/>
      <c r="D18" s="4"/>
      <c r="E18" s="4"/>
      <c r="F18" s="32">
        <f>SUM(F12:F17)</f>
        <v>133665</v>
      </c>
      <c r="G18" s="6"/>
      <c r="H18" s="6"/>
      <c r="I18" s="6"/>
    </row>
    <row r="19" spans="1:9" x14ac:dyDescent="0.25">
      <c r="A19" s="9"/>
      <c r="B19" s="9"/>
      <c r="C19" s="10"/>
      <c r="D19" s="10"/>
      <c r="E19" s="11"/>
      <c r="F19" s="33"/>
      <c r="G19" s="12"/>
      <c r="H19" s="12"/>
      <c r="I19" s="12"/>
    </row>
    <row r="21" spans="1:9" s="30" customFormat="1" x14ac:dyDescent="0.25">
      <c r="A21" s="34" t="s">
        <v>40</v>
      </c>
      <c r="D21" s="35">
        <f>130000*0.7</f>
        <v>91000</v>
      </c>
      <c r="F21" s="20"/>
    </row>
    <row r="22" spans="1:9" s="30" customFormat="1" x14ac:dyDescent="0.25">
      <c r="F22" s="20"/>
    </row>
    <row r="23" spans="1:9" x14ac:dyDescent="0.25">
      <c r="A23" s="34" t="s">
        <v>51</v>
      </c>
    </row>
    <row r="24" spans="1:9" x14ac:dyDescent="0.25">
      <c r="A24" s="24" t="s">
        <v>39</v>
      </c>
    </row>
    <row r="25" spans="1:9" x14ac:dyDescent="0.25">
      <c r="A25" s="24" t="s">
        <v>34</v>
      </c>
    </row>
    <row r="26" spans="1:9" x14ac:dyDescent="0.25">
      <c r="A26" s="24" t="s">
        <v>41</v>
      </c>
    </row>
    <row r="27" spans="1:9" s="30" customFormat="1" x14ac:dyDescent="0.25">
      <c r="A27" s="30" t="s">
        <v>43</v>
      </c>
      <c r="F27" s="20"/>
    </row>
    <row r="28" spans="1:9" s="30" customFormat="1" x14ac:dyDescent="0.25">
      <c r="A28" s="30" t="s">
        <v>52</v>
      </c>
      <c r="F28" s="20"/>
    </row>
    <row r="29" spans="1:9" x14ac:dyDescent="0.25">
      <c r="A29" s="24" t="s">
        <v>37</v>
      </c>
    </row>
    <row r="30" spans="1:9" x14ac:dyDescent="0.25">
      <c r="A30" s="24" t="s">
        <v>44</v>
      </c>
    </row>
    <row r="31" spans="1:9" x14ac:dyDescent="0.25">
      <c r="A31" s="24" t="s">
        <v>36</v>
      </c>
    </row>
    <row r="32" spans="1:9" x14ac:dyDescent="0.25">
      <c r="A32" s="24" t="s">
        <v>38</v>
      </c>
    </row>
    <row r="33" spans="1:1" x14ac:dyDescent="0.25">
      <c r="A33" s="24" t="s">
        <v>42</v>
      </c>
    </row>
    <row r="34" spans="1:1" x14ac:dyDescent="0.25">
      <c r="A34" s="24" t="s">
        <v>46</v>
      </c>
    </row>
    <row r="35" spans="1:1" x14ac:dyDescent="0.25">
      <c r="A35" s="24" t="s">
        <v>45</v>
      </c>
    </row>
    <row r="36" spans="1:1" x14ac:dyDescent="0.25">
      <c r="A36" s="24" t="s">
        <v>48</v>
      </c>
    </row>
    <row r="37" spans="1:1" x14ac:dyDescent="0.25">
      <c r="A37" s="24" t="s">
        <v>49</v>
      </c>
    </row>
  </sheetData>
  <mergeCells count="1">
    <mergeCell ref="A1:F1"/>
  </mergeCells>
  <pageMargins left="0.25" right="0.25" top="0.75" bottom="0.75" header="0.3" footer="0.3"/>
  <pageSetup paperSize="9" scale="8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Nuria Branders</cp:lastModifiedBy>
  <cp:lastPrinted>2015-08-19T04:49:19Z</cp:lastPrinted>
  <dcterms:created xsi:type="dcterms:W3CDTF">2014-12-01T15:11:20Z</dcterms:created>
  <dcterms:modified xsi:type="dcterms:W3CDTF">2015-08-19T04:50:41Z</dcterms:modified>
</cp:coreProperties>
</file>